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SERVER2012\Onkormanyzat\Penzgazdalkodas\Kriszta\Nemzetiségek\2022\Nemzetiségek háza pályázat\"/>
    </mc:Choice>
  </mc:AlternateContent>
  <bookViews>
    <workbookView xWindow="0" yWindow="0" windowWidth="28800" windowHeight="12135"/>
  </bookViews>
  <sheets>
    <sheet name="Záradék" sheetId="24" r:id="rId1"/>
    <sheet name="Összesítő" sheetId="23" r:id="rId2"/>
    <sheet name="Bontás" sheetId="25" r:id="rId3"/>
    <sheet name="Nyílászárók" sheetId="9" r:id="rId4"/>
  </sheets>
  <definedNames>
    <definedName name="_GoBack" localSheetId="3">Nyílászárók!#REF!</definedName>
    <definedName name="_xlnm.Print_Area" localSheetId="0">Záradék!$A$18:$D$33</definedName>
  </definedNames>
  <calcPr calcId="152511"/>
</workbook>
</file>

<file path=xl/calcChain.xml><?xml version="1.0" encoding="utf-8"?>
<calcChain xmlns="http://schemas.openxmlformats.org/spreadsheetml/2006/main">
  <c r="C2" i="25" l="1"/>
  <c r="H5" i="9"/>
  <c r="G5" i="9"/>
  <c r="H2" i="9" l="1"/>
  <c r="H8" i="9" s="1"/>
  <c r="G2" i="9"/>
  <c r="G8" i="9" s="1"/>
  <c r="G2" i="25" l="1"/>
  <c r="H2" i="25"/>
  <c r="H6" i="25" s="1"/>
  <c r="H4" i="25"/>
  <c r="G4" i="25"/>
  <c r="G6" i="25" l="1"/>
  <c r="B3" i="23" l="1"/>
  <c r="C3" i="23" l="1"/>
  <c r="C2" i="23"/>
  <c r="B2" i="23"/>
  <c r="C4" i="23" l="1"/>
  <c r="D22" i="24" s="1"/>
  <c r="D23" i="24" s="1"/>
  <c r="B4" i="23"/>
  <c r="D3" i="23"/>
  <c r="D2" i="23"/>
  <c r="D4" i="23" l="1"/>
  <c r="C22" i="24"/>
  <c r="C23" i="24" s="1"/>
  <c r="C24" i="24" s="1"/>
  <c r="C25" i="24" l="1"/>
  <c r="C26" i="24" s="1"/>
</calcChain>
</file>

<file path=xl/sharedStrings.xml><?xml version="1.0" encoding="utf-8"?>
<sst xmlns="http://schemas.openxmlformats.org/spreadsheetml/2006/main" count="59" uniqueCount="48">
  <si>
    <t>Munkanem megnevezése</t>
  </si>
  <si>
    <t>Anyag összege</t>
  </si>
  <si>
    <t>Díj összege</t>
  </si>
  <si>
    <t>Ssz.</t>
  </si>
  <si>
    <t>Tétel szövege</t>
  </si>
  <si>
    <t>Egység</t>
  </si>
  <si>
    <t>Anyag egységár</t>
  </si>
  <si>
    <t>Díj egységre</t>
  </si>
  <si>
    <t>Anyag összesen</t>
  </si>
  <si>
    <t>Díj összesen</t>
  </si>
  <si>
    <t>Munkanem összesen:</t>
  </si>
  <si>
    <t>m3</t>
  </si>
  <si>
    <t>m2</t>
  </si>
  <si>
    <t>Összesen:</t>
  </si>
  <si>
    <t>Megnevezés</t>
  </si>
  <si>
    <t>Anyagköltség</t>
  </si>
  <si>
    <t>Díjköltség</t>
  </si>
  <si>
    <t>2.1 ÁFA vetítési alap</t>
  </si>
  <si>
    <t>2.2 Áfa</t>
  </si>
  <si>
    <t>3.  A munka ára</t>
  </si>
  <si>
    <t>Menny. Össz.</t>
  </si>
  <si>
    <t>Bontás</t>
  </si>
  <si>
    <t>db</t>
  </si>
  <si>
    <t>Vegyes építési- bontási törmelék elszállítása, lerakóhelyi díjjal a kivitelezés időtartama alatt</t>
  </si>
  <si>
    <t>Szum</t>
  </si>
  <si>
    <t xml:space="preserve"> Költségbecslés főösszesítő</t>
  </si>
  <si>
    <t>1. Építmény közvetlen költségei</t>
  </si>
  <si>
    <t>1.1 Közvetlen önköltség összesen</t>
  </si>
  <si>
    <t>2014 Csobánka, Fő út. 1.</t>
  </si>
  <si>
    <t>A méretet a régi tok bontása után pontosítani kell!</t>
  </si>
  <si>
    <t>Fa nyílászáró szerkezetek bontása: ablakok</t>
  </si>
  <si>
    <r>
      <t xml:space="preserve">Béke utcai oldalon 115/210 cm (2,41m2)külső fa nyílászáró, pácolt lakkozott kivitelben, gesztenye színben,68-78mm vtg. hossztoldott borovi fenyőből.Középfelnyíló-bukó, 2/3 alsó-1/3 felső </t>
    </r>
    <r>
      <rPr>
        <i/>
        <sz val="10"/>
        <rFont val="Times New Roman CE"/>
        <charset val="238"/>
      </rPr>
      <t>egyedi osztással,</t>
    </r>
    <r>
      <rPr>
        <sz val="10"/>
        <rFont val="Times New Roman CE"/>
        <charset val="238"/>
      </rPr>
      <t xml:space="preserve"> gumitömítéssel meglévő ablak osztásmintájára.3 rétegű hőszigetelt üvegezéssel 4+16+4+16+4 Low-e+Argon Ug=1,0. Bronz eloxált vízvető, ablak félkilincs, ROTO minőségű vasalatok, kávajavítási munkákkal együtt</t>
    </r>
  </si>
  <si>
    <r>
      <t xml:space="preserve">Béke utcai oldalon 106/170 cm (1,80m2)külső fa nyílászáró, pácolt lakkozott kivitelben, gesztenye színben,68-78mm vtg. hossztoldott borovi fenyőből.Középfelnyíló-bukó, 2/3 alsó-1/3 felső </t>
    </r>
    <r>
      <rPr>
        <i/>
        <sz val="10"/>
        <rFont val="Times New Roman CE"/>
        <charset val="238"/>
      </rPr>
      <t>egyedi osztással,</t>
    </r>
    <r>
      <rPr>
        <sz val="10"/>
        <rFont val="Times New Roman CE"/>
        <charset val="238"/>
      </rPr>
      <t xml:space="preserve"> gumitömítéssel meglévő ablak osztásmintájára.3 rétegű hőszigetelt üvegezéssel 4+16+4+16+4 Low-e+Argon Ug=1,0. Bronz eloxált vízvető, ablak félkilincs, ROTO minőségű vasalatok,kávajavítási munkákkal együtt</t>
    </r>
  </si>
  <si>
    <t>Cím :2014 Csobánka, Béke út 8.</t>
  </si>
  <si>
    <t>Hrsz. 8/1</t>
  </si>
  <si>
    <t>Csobánka-Dumtsa Jenő Nemzetiségek Háza</t>
  </si>
  <si>
    <t>Nyílászárók</t>
  </si>
  <si>
    <t>Kelt:</t>
  </si>
  <si>
    <t>Aláírás</t>
  </si>
  <si>
    <t>Felújítási munkák - Árajánlat</t>
  </si>
  <si>
    <t>Nyílászáró csere</t>
  </si>
  <si>
    <t>Ajánlattevő:</t>
  </si>
  <si>
    <t>Név:</t>
  </si>
  <si>
    <t>Cím:</t>
  </si>
  <si>
    <t>Adószám:</t>
  </si>
  <si>
    <t>Teljesítés helye:</t>
  </si>
  <si>
    <t>Ajánlatkérő:</t>
  </si>
  <si>
    <t>Csobánka Község Német Nemzetiségi 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</si>
</sst>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 CE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Times New Roman CE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0"/>
      <name val="Times New Roman CE"/>
      <charset val="238"/>
    </font>
    <font>
      <sz val="12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3" fontId="1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6" fillId="0" borderId="2" xfId="0" applyNumberFormat="1" applyFont="1" applyBorder="1" applyAlignment="1">
      <alignment horizontal="right" vertical="top"/>
    </xf>
    <xf numFmtId="164" fontId="6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164" fontId="9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10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justify"/>
    </xf>
    <xf numFmtId="3" fontId="7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49" fontId="10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  <xf numFmtId="10" fontId="6" fillId="0" borderId="0" xfId="0" applyNumberFormat="1" applyFont="1" applyBorder="1" applyAlignment="1">
      <alignment vertical="top"/>
    </xf>
    <xf numFmtId="164" fontId="7" fillId="0" borderId="2" xfId="0" applyNumberFormat="1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/>
    </xf>
    <xf numFmtId="164" fontId="7" fillId="0" borderId="6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7" fillId="0" borderId="0" xfId="0" applyFont="1" applyAlignment="1">
      <alignment vertical="top" wrapText="1"/>
    </xf>
  </cellXfs>
  <cellStyles count="2">
    <cellStyle name="_x000d__x000a_JournalTemplate=C:\COMFO\CTALK\JOURSTD.TPL_x000d__x000a_LbStateAddress=3 3 0 251 1 89 2 311_x000d__x000a_LbStateJou" xfId="1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10" workbookViewId="0">
      <selection activeCell="F21" sqref="F21"/>
    </sheetView>
  </sheetViews>
  <sheetFormatPr defaultRowHeight="15.75" x14ac:dyDescent="0.25"/>
  <cols>
    <col min="1" max="1" width="30.7109375" style="9" customWidth="1"/>
    <col min="2" max="2" width="8" style="9" customWidth="1"/>
    <col min="3" max="3" width="17.28515625" style="48" customWidth="1"/>
    <col min="4" max="4" width="21.7109375" style="48" customWidth="1"/>
    <col min="5" max="16384" width="9.140625" style="9"/>
  </cols>
  <sheetData>
    <row r="1" spans="1:4" s="71" customFormat="1" x14ac:dyDescent="0.25">
      <c r="C1" s="48"/>
      <c r="D1" s="48"/>
    </row>
    <row r="2" spans="1:4" s="71" customFormat="1" x14ac:dyDescent="0.25">
      <c r="A2" s="83" t="s">
        <v>35</v>
      </c>
      <c r="B2" s="78"/>
      <c r="C2" s="78"/>
      <c r="D2" s="78"/>
    </row>
    <row r="3" spans="1:4" s="71" customFormat="1" x14ac:dyDescent="0.25">
      <c r="A3" s="82" t="s">
        <v>39</v>
      </c>
      <c r="B3" s="82"/>
      <c r="C3" s="82"/>
      <c r="D3" s="82"/>
    </row>
    <row r="4" spans="1:4" s="71" customFormat="1" x14ac:dyDescent="0.25">
      <c r="A4" s="82" t="s">
        <v>40</v>
      </c>
      <c r="B4" s="82"/>
      <c r="C4" s="82"/>
      <c r="D4" s="82"/>
    </row>
    <row r="5" spans="1:4" s="71" customFormat="1" x14ac:dyDescent="0.25">
      <c r="A5" s="88" t="s">
        <v>41</v>
      </c>
      <c r="B5" s="47"/>
      <c r="C5" s="47"/>
      <c r="D5" s="47"/>
    </row>
    <row r="6" spans="1:4" s="71" customFormat="1" x14ac:dyDescent="0.25">
      <c r="A6" s="71" t="s">
        <v>42</v>
      </c>
      <c r="B6" s="47"/>
      <c r="C6" s="47"/>
      <c r="D6" s="47"/>
    </row>
    <row r="7" spans="1:4" s="71" customFormat="1" x14ac:dyDescent="0.25">
      <c r="A7" s="71" t="s">
        <v>43</v>
      </c>
      <c r="B7" s="47"/>
      <c r="C7" s="47"/>
      <c r="D7" s="47"/>
    </row>
    <row r="8" spans="1:4" s="71" customFormat="1" x14ac:dyDescent="0.25">
      <c r="A8" s="71" t="s">
        <v>44</v>
      </c>
      <c r="B8" s="47"/>
      <c r="C8" s="47"/>
      <c r="D8" s="47"/>
    </row>
    <row r="9" spans="1:4" s="71" customFormat="1" x14ac:dyDescent="0.25">
      <c r="B9" s="47"/>
      <c r="C9" s="47"/>
      <c r="D9" s="47"/>
    </row>
    <row r="10" spans="1:4" s="71" customFormat="1" x14ac:dyDescent="0.25">
      <c r="A10" s="88" t="s">
        <v>45</v>
      </c>
      <c r="B10" s="47"/>
      <c r="C10" s="47"/>
      <c r="D10" s="47"/>
    </row>
    <row r="11" spans="1:4" s="71" customFormat="1" x14ac:dyDescent="0.25">
      <c r="A11" s="71" t="s">
        <v>33</v>
      </c>
      <c r="C11" s="48"/>
    </row>
    <row r="12" spans="1:4" s="71" customFormat="1" x14ac:dyDescent="0.25">
      <c r="A12" s="70" t="s">
        <v>34</v>
      </c>
      <c r="C12" s="48"/>
      <c r="D12" s="48"/>
    </row>
    <row r="13" spans="1:4" s="71" customFormat="1" x14ac:dyDescent="0.25">
      <c r="C13" s="53"/>
      <c r="D13" s="48"/>
    </row>
    <row r="14" spans="1:4" s="71" customFormat="1" x14ac:dyDescent="0.25">
      <c r="A14" s="86"/>
      <c r="B14" s="86"/>
      <c r="C14" s="86"/>
      <c r="D14" s="86"/>
    </row>
    <row r="15" spans="1:4" s="71" customFormat="1" x14ac:dyDescent="0.25">
      <c r="A15" s="88" t="s">
        <v>46</v>
      </c>
      <c r="C15" s="48"/>
      <c r="D15" s="48"/>
    </row>
    <row r="16" spans="1:4" s="71" customFormat="1" x14ac:dyDescent="0.25">
      <c r="A16" s="71" t="s">
        <v>47</v>
      </c>
      <c r="C16"/>
      <c r="D16"/>
    </row>
    <row r="17" spans="1:14" s="71" customFormat="1" x14ac:dyDescent="0.25">
      <c r="A17" s="71" t="s">
        <v>28</v>
      </c>
      <c r="C17"/>
      <c r="D17"/>
    </row>
    <row r="18" spans="1:14" s="12" customFormat="1" x14ac:dyDescent="0.25">
      <c r="A18" s="81"/>
      <c r="B18" s="81"/>
      <c r="C18" s="81"/>
      <c r="D18" s="81"/>
      <c r="K18" s="89"/>
      <c r="L18" s="72"/>
      <c r="M18" s="72"/>
      <c r="N18" s="72"/>
    </row>
    <row r="20" spans="1:14" x14ac:dyDescent="0.25">
      <c r="A20" s="78" t="s">
        <v>25</v>
      </c>
      <c r="B20" s="78"/>
      <c r="C20" s="78"/>
      <c r="D20" s="78"/>
    </row>
    <row r="21" spans="1:14" x14ac:dyDescent="0.25">
      <c r="A21" s="13" t="s">
        <v>14</v>
      </c>
      <c r="B21" s="13"/>
      <c r="C21" s="49" t="s">
        <v>15</v>
      </c>
      <c r="D21" s="49" t="s">
        <v>16</v>
      </c>
    </row>
    <row r="22" spans="1:14" x14ac:dyDescent="0.25">
      <c r="A22" s="13" t="s">
        <v>26</v>
      </c>
      <c r="B22" s="13"/>
      <c r="C22" s="50">
        <f>Összesítő!B4</f>
        <v>0</v>
      </c>
      <c r="D22" s="50">
        <f>Összesítő!C4</f>
        <v>0</v>
      </c>
    </row>
    <row r="23" spans="1:14" x14ac:dyDescent="0.25">
      <c r="A23" s="13" t="s">
        <v>27</v>
      </c>
      <c r="B23" s="13"/>
      <c r="C23" s="50">
        <f>ROUND(C22,0)</f>
        <v>0</v>
      </c>
      <c r="D23" s="50">
        <f>ROUND(D22,0)</f>
        <v>0</v>
      </c>
    </row>
    <row r="24" spans="1:14" x14ac:dyDescent="0.25">
      <c r="A24" s="9" t="s">
        <v>17</v>
      </c>
      <c r="C24" s="79">
        <f>ROUND(C23+D23,0)</f>
        <v>0</v>
      </c>
      <c r="D24" s="79"/>
    </row>
    <row r="25" spans="1:14" ht="16.5" thickBot="1" x14ac:dyDescent="0.3">
      <c r="A25" s="73" t="s">
        <v>18</v>
      </c>
      <c r="B25" s="75">
        <v>0.27</v>
      </c>
      <c r="C25" s="80">
        <f>ROUND(C24*B25,0)</f>
        <v>0</v>
      </c>
      <c r="D25" s="80"/>
    </row>
    <row r="26" spans="1:14" ht="16.5" thickBot="1" x14ac:dyDescent="0.3">
      <c r="A26" s="77" t="s">
        <v>19</v>
      </c>
      <c r="B26" s="52"/>
      <c r="C26" s="84">
        <f>ROUND(C24+C25,0)</f>
        <v>0</v>
      </c>
      <c r="D26" s="85"/>
    </row>
    <row r="27" spans="1:14" s="54" customFormat="1" x14ac:dyDescent="0.25">
      <c r="A27" s="51"/>
      <c r="B27" s="51"/>
      <c r="C27" s="76"/>
      <c r="D27" s="76"/>
    </row>
    <row r="29" spans="1:14" x14ac:dyDescent="0.25">
      <c r="A29" s="14" t="s">
        <v>37</v>
      </c>
      <c r="C29" s="9"/>
    </row>
    <row r="30" spans="1:14" x14ac:dyDescent="0.25">
      <c r="A30" s="14"/>
      <c r="C30" s="13"/>
      <c r="D30" s="50"/>
    </row>
    <row r="31" spans="1:14" x14ac:dyDescent="0.25">
      <c r="A31" s="14"/>
      <c r="B31" s="73"/>
      <c r="C31" s="87" t="s">
        <v>38</v>
      </c>
      <c r="D31" s="87"/>
    </row>
    <row r="32" spans="1:14" x14ac:dyDescent="0.25">
      <c r="B32" s="73"/>
      <c r="C32" s="73"/>
    </row>
    <row r="33" spans="1:3" x14ac:dyDescent="0.25">
      <c r="B33" s="73"/>
      <c r="C33" s="74"/>
    </row>
    <row r="38" spans="1:3" x14ac:dyDescent="0.25">
      <c r="A38" s="56"/>
    </row>
  </sheetData>
  <mergeCells count="10">
    <mergeCell ref="A2:D2"/>
    <mergeCell ref="A3:D3"/>
    <mergeCell ref="A4:D4"/>
    <mergeCell ref="A14:D14"/>
    <mergeCell ref="C26:D26"/>
    <mergeCell ref="C31:D31"/>
    <mergeCell ref="A20:D20"/>
    <mergeCell ref="C24:D24"/>
    <mergeCell ref="C25:D25"/>
    <mergeCell ref="A18:D18"/>
  </mergeCells>
  <pageMargins left="1" right="1" top="1" bottom="1" header="0.41666666666666669" footer="0.41666666666666669"/>
  <pageSetup paperSize="9" firstPageNumber="4294963191" orientation="portrait" useFirstPageNumber="1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>
      <selection activeCell="B2" sqref="B2"/>
    </sheetView>
  </sheetViews>
  <sheetFormatPr defaultRowHeight="15.75" x14ac:dyDescent="0.25"/>
  <cols>
    <col min="1" max="1" width="36.42578125" style="10" customWidth="1"/>
    <col min="2" max="2" width="15.42578125" style="59" customWidth="1"/>
    <col min="3" max="3" width="14.85546875" style="59" customWidth="1"/>
    <col min="4" max="4" width="13.140625" style="59" bestFit="1" customWidth="1"/>
    <col min="5" max="16384" width="9.140625" style="10"/>
  </cols>
  <sheetData>
    <row r="1" spans="1:4" s="11" customFormat="1" x14ac:dyDescent="0.25">
      <c r="A1" s="11" t="s">
        <v>0</v>
      </c>
      <c r="B1" s="57" t="s">
        <v>1</v>
      </c>
      <c r="C1" s="57" t="s">
        <v>2</v>
      </c>
      <c r="D1" s="57" t="s">
        <v>24</v>
      </c>
    </row>
    <row r="2" spans="1:4" s="15" customFormat="1" x14ac:dyDescent="0.25">
      <c r="A2" s="10" t="s">
        <v>21</v>
      </c>
      <c r="B2" s="59">
        <f>Bontás!G6</f>
        <v>0</v>
      </c>
      <c r="C2" s="59">
        <f>Bontás!H6</f>
        <v>0</v>
      </c>
      <c r="D2" s="60">
        <f>SUM(B2:C2)</f>
        <v>0</v>
      </c>
    </row>
    <row r="3" spans="1:4" x14ac:dyDescent="0.25">
      <c r="A3" s="10" t="s">
        <v>36</v>
      </c>
      <c r="B3" s="59">
        <f>Nyílászárók!G8</f>
        <v>0</v>
      </c>
      <c r="C3" s="59">
        <f>Nyílászárók!H8</f>
        <v>0</v>
      </c>
      <c r="D3" s="60">
        <f>SUM(B3:C3)</f>
        <v>0</v>
      </c>
    </row>
    <row r="4" spans="1:4" s="11" customFormat="1" x14ac:dyDescent="0.25">
      <c r="A4" s="11" t="s">
        <v>13</v>
      </c>
      <c r="B4" s="58">
        <f>ROUND(SUM(B2:B3),0)</f>
        <v>0</v>
      </c>
      <c r="C4" s="58">
        <f>ROUND(SUM(C2:C3), 0)</f>
        <v>0</v>
      </c>
      <c r="D4" s="58">
        <f>SUM(D2:D3)</f>
        <v>0</v>
      </c>
    </row>
  </sheetData>
  <pageMargins left="1" right="1" top="1" bottom="1" header="0.41666666666666669" footer="0.41666666666666669"/>
  <pageSetup firstPageNumber="4294963191" orientation="portrait" useFirstPageNumber="1" horizontalDpi="4294967293" verticalDpi="1200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pane ySplit="1" topLeftCell="A2" activePane="bottomLeft" state="frozen"/>
      <selection pane="bottomLeft" activeCell="H2" sqref="H2"/>
    </sheetView>
  </sheetViews>
  <sheetFormatPr defaultRowHeight="12.75" x14ac:dyDescent="0.25"/>
  <cols>
    <col min="1" max="1" width="2.7109375" style="41" customWidth="1"/>
    <col min="2" max="2" width="25" style="31" customWidth="1"/>
    <col min="3" max="3" width="6.7109375" style="42" customWidth="1"/>
    <col min="4" max="4" width="6.7109375" style="31" customWidth="1"/>
    <col min="5" max="5" width="8.140625" style="42" customWidth="1"/>
    <col min="6" max="6" width="8.42578125" style="42" customWidth="1"/>
    <col min="7" max="7" width="12.140625" style="42" customWidth="1"/>
    <col min="8" max="8" width="11.140625" style="42" customWidth="1"/>
    <col min="9" max="18" width="9.140625" style="43"/>
    <col min="19" max="16384" width="9.140625" style="31"/>
  </cols>
  <sheetData>
    <row r="1" spans="1:18" s="39" customFormat="1" ht="38.25" x14ac:dyDescent="0.25">
      <c r="A1" s="37" t="s">
        <v>3</v>
      </c>
      <c r="B1" s="34" t="s">
        <v>4</v>
      </c>
      <c r="C1" s="38" t="s">
        <v>20</v>
      </c>
      <c r="D1" s="34" t="s">
        <v>5</v>
      </c>
      <c r="E1" s="38" t="s">
        <v>6</v>
      </c>
      <c r="F1" s="38" t="s">
        <v>7</v>
      </c>
      <c r="G1" s="38" t="s">
        <v>8</v>
      </c>
      <c r="H1" s="38" t="s">
        <v>9</v>
      </c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5.5" x14ac:dyDescent="0.25">
      <c r="A2" s="44">
        <v>1</v>
      </c>
      <c r="B2" s="35" t="s">
        <v>30</v>
      </c>
      <c r="C2" s="45">
        <f>(1.15*2.1)*3+(1.06*1.7)</f>
        <v>9.0470000000000006</v>
      </c>
      <c r="D2" s="28" t="s">
        <v>12</v>
      </c>
      <c r="E2" s="46">
        <v>0</v>
      </c>
      <c r="F2" s="46"/>
      <c r="G2" s="42">
        <f>ROUND(C2*E2, 0)</f>
        <v>0</v>
      </c>
      <c r="H2" s="42">
        <f>ROUND(C2*F2, 0)</f>
        <v>0</v>
      </c>
    </row>
    <row r="3" spans="1:18" x14ac:dyDescent="0.25">
      <c r="A3" s="68"/>
      <c r="B3" s="63"/>
      <c r="C3" s="64"/>
      <c r="D3" s="65"/>
      <c r="E3" s="66"/>
      <c r="F3" s="66"/>
      <c r="G3" s="61"/>
      <c r="H3" s="61"/>
    </row>
    <row r="4" spans="1:18" ht="51" x14ac:dyDescent="0.25">
      <c r="A4" s="41">
        <v>2</v>
      </c>
      <c r="B4" s="20" t="s">
        <v>23</v>
      </c>
      <c r="C4" s="33">
        <v>4</v>
      </c>
      <c r="D4" s="36" t="s">
        <v>11</v>
      </c>
      <c r="E4" s="45">
        <v>0</v>
      </c>
      <c r="F4" s="45"/>
      <c r="G4" s="45">
        <f>ROUND(C4*E4, 0)</f>
        <v>0</v>
      </c>
      <c r="H4" s="45">
        <f>ROUND(C4*F4, 0)</f>
        <v>0</v>
      </c>
    </row>
    <row r="5" spans="1:18" x14ac:dyDescent="0.25">
      <c r="A5" s="68"/>
      <c r="B5" s="67"/>
      <c r="C5" s="67"/>
      <c r="D5" s="67"/>
      <c r="E5" s="67"/>
      <c r="F5" s="67"/>
      <c r="G5" s="67"/>
      <c r="H5" s="67"/>
    </row>
    <row r="6" spans="1:18" s="40" customFormat="1" x14ac:dyDescent="0.25">
      <c r="A6" s="37"/>
      <c r="B6" s="34" t="s">
        <v>10</v>
      </c>
      <c r="C6" s="38"/>
      <c r="D6" s="34"/>
      <c r="E6" s="38"/>
      <c r="F6" s="38"/>
      <c r="G6" s="38">
        <f>ROUND(SUM(G2:G4),0)</f>
        <v>0</v>
      </c>
      <c r="H6" s="38">
        <f>ROUND(SUM(H2:H4),0)</f>
        <v>0</v>
      </c>
    </row>
  </sheetData>
  <pageMargins left="0.23622047244094491" right="0.23622047244094491" top="0.70866141732283472" bottom="0.70866141732283472" header="0.43307086614173229" footer="0.43307086614173229"/>
  <pageSetup firstPageNumber="4294963191" orientation="portrait" useFirstPageNumber="1" horizontalDpi="4294967293" verticalDpi="1200" r:id="rId1"/>
  <headerFooter>
    <oddHeader>&amp;L&amp;"Times New Roman CE,Félkövér"&amp;10Bontás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zoomScale="90" zoomScaleNormal="90" workbookViewId="0">
      <selection activeCell="H5" sqref="H5"/>
    </sheetView>
  </sheetViews>
  <sheetFormatPr defaultRowHeight="12.75" x14ac:dyDescent="0.25"/>
  <cols>
    <col min="1" max="1" width="2.7109375" style="7" customWidth="1"/>
    <col min="2" max="2" width="20.140625" style="1" customWidth="1"/>
    <col min="3" max="3" width="6.7109375" style="5" customWidth="1"/>
    <col min="4" max="4" width="6.7109375" style="1" customWidth="1"/>
    <col min="5" max="5" width="8.140625" style="5" customWidth="1"/>
    <col min="6" max="6" width="7.85546875" style="5" customWidth="1"/>
    <col min="7" max="7" width="10.42578125" style="5" customWidth="1"/>
    <col min="8" max="8" width="9.28515625" style="5" customWidth="1"/>
    <col min="9" max="9" width="15.7109375" style="1" customWidth="1"/>
    <col min="10" max="23" width="9.140625" style="26"/>
    <col min="24" max="16384" width="9.140625" style="1"/>
  </cols>
  <sheetData>
    <row r="1" spans="1:23" s="3" customFormat="1" ht="38.25" x14ac:dyDescent="0.25">
      <c r="A1" s="6" t="s">
        <v>3</v>
      </c>
      <c r="B1" s="2" t="s">
        <v>4</v>
      </c>
      <c r="C1" s="4" t="s">
        <v>20</v>
      </c>
      <c r="D1" s="2" t="s">
        <v>5</v>
      </c>
      <c r="E1" s="4" t="s">
        <v>6</v>
      </c>
      <c r="F1" s="4" t="s">
        <v>7</v>
      </c>
      <c r="G1" s="4" t="s">
        <v>8</v>
      </c>
      <c r="H1" s="4" t="s">
        <v>9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280.5" x14ac:dyDescent="0.25">
      <c r="A2" s="27">
        <v>1</v>
      </c>
      <c r="B2" s="32" t="s">
        <v>31</v>
      </c>
      <c r="C2" s="30">
        <v>3</v>
      </c>
      <c r="D2" s="23" t="s">
        <v>22</v>
      </c>
      <c r="E2" s="24"/>
      <c r="F2" s="24"/>
      <c r="G2" s="24">
        <f>ROUND(C2*E2, 0)</f>
        <v>0</v>
      </c>
      <c r="H2" s="24">
        <f>ROUND(C2*F2, 0)</f>
        <v>0</v>
      </c>
      <c r="I2" s="25"/>
    </row>
    <row r="3" spans="1:23" ht="38.25" x14ac:dyDescent="0.25">
      <c r="A3" s="26"/>
      <c r="B3" s="69" t="s">
        <v>29</v>
      </c>
      <c r="C3" s="62"/>
      <c r="D3" s="26"/>
      <c r="E3" s="26"/>
      <c r="F3" s="26"/>
      <c r="G3" s="26"/>
      <c r="H3" s="26"/>
      <c r="I3" s="25"/>
    </row>
    <row r="4" spans="1:23" x14ac:dyDescent="0.25">
      <c r="A4" s="27"/>
      <c r="B4" s="29"/>
      <c r="C4" s="55"/>
      <c r="D4" s="23"/>
      <c r="E4" s="24"/>
      <c r="F4" s="24"/>
      <c r="G4" s="24"/>
      <c r="H4" s="24"/>
      <c r="I4" s="25"/>
    </row>
    <row r="5" spans="1:23" ht="280.5" x14ac:dyDescent="0.25">
      <c r="A5" s="26">
        <v>2</v>
      </c>
      <c r="B5" s="32" t="s">
        <v>32</v>
      </c>
      <c r="C5" s="30">
        <v>1</v>
      </c>
      <c r="D5" s="23" t="s">
        <v>22</v>
      </c>
      <c r="E5" s="24"/>
      <c r="F5" s="24"/>
      <c r="G5" s="24">
        <f>ROUND(C5*E5, 0)</f>
        <v>0</v>
      </c>
      <c r="H5" s="24">
        <f>ROUND(C5*F5, 0)</f>
        <v>0</v>
      </c>
      <c r="I5" s="25"/>
    </row>
    <row r="6" spans="1:23" ht="38.25" x14ac:dyDescent="0.25">
      <c r="A6" s="26"/>
      <c r="B6" s="69" t="s">
        <v>29</v>
      </c>
      <c r="C6" s="30"/>
      <c r="D6" s="23"/>
      <c r="E6" s="24"/>
      <c r="F6" s="24"/>
      <c r="G6" s="24"/>
      <c r="H6" s="24"/>
      <c r="I6" s="25"/>
    </row>
    <row r="7" spans="1:23" x14ac:dyDescent="0.25">
      <c r="A7" s="17"/>
      <c r="B7" s="31"/>
      <c r="C7" s="16"/>
      <c r="D7" s="19"/>
      <c r="E7" s="16"/>
      <c r="F7" s="16"/>
      <c r="G7" s="16"/>
      <c r="H7" s="16"/>
      <c r="I7" s="18"/>
    </row>
    <row r="8" spans="1:23" s="8" customFormat="1" x14ac:dyDescent="0.25">
      <c r="A8" s="6"/>
      <c r="B8" s="2" t="s">
        <v>10</v>
      </c>
      <c r="C8" s="4"/>
      <c r="D8" s="2"/>
      <c r="E8" s="4"/>
      <c r="F8" s="4"/>
      <c r="G8" s="4">
        <f>ROUND(SUM(G2:G7),0)</f>
        <v>0</v>
      </c>
      <c r="H8" s="4">
        <f>ROUND(SUM(H2:H7),0)</f>
        <v>0</v>
      </c>
    </row>
    <row r="17" spans="2:8" x14ac:dyDescent="0.25">
      <c r="B17" s="22"/>
      <c r="C17" s="24"/>
      <c r="D17" s="23"/>
      <c r="E17" s="24"/>
      <c r="F17" s="24"/>
      <c r="G17" s="24"/>
      <c r="H17" s="24"/>
    </row>
    <row r="18" spans="2:8" x14ac:dyDescent="0.25">
      <c r="B18" s="21"/>
      <c r="C18" s="16"/>
      <c r="D18" s="19"/>
      <c r="E18" s="16"/>
      <c r="F18" s="16"/>
      <c r="G18" s="16"/>
      <c r="H18" s="16"/>
    </row>
    <row r="19" spans="2:8" x14ac:dyDescent="0.25">
      <c r="B19" s="21"/>
      <c r="C19" s="24"/>
      <c r="D19" s="23"/>
      <c r="E19" s="24"/>
      <c r="F19" s="24"/>
      <c r="G19" s="24"/>
      <c r="H19" s="24"/>
    </row>
    <row r="20" spans="2:8" x14ac:dyDescent="0.25">
      <c r="B20" s="21"/>
      <c r="C20" s="24"/>
      <c r="D20" s="23"/>
      <c r="E20" s="24"/>
      <c r="F20" s="24"/>
      <c r="G20" s="24"/>
      <c r="H20" s="24"/>
    </row>
  </sheetData>
  <pageMargins left="0.23622047244094491" right="0.23622047244094491" top="0.70866141732283472" bottom="0.70866141732283472" header="0.43307086614173229" footer="0.43307086614173229"/>
  <pageSetup paperSize="9" firstPageNumber="4294963191" orientation="portrait" useFirstPageNumber="1" verticalDpi="1200" r:id="rId1"/>
  <headerFooter>
    <oddHeader>&amp;L&amp;"Times New Roman CE,Félkövér"&amp;10 Nyílászárók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Záradék</vt:lpstr>
      <vt:lpstr>Összesítő</vt:lpstr>
      <vt:lpstr>Bontás</vt:lpstr>
      <vt:lpstr>Nyílászárók</vt:lpstr>
      <vt:lpstr>Záradék!Nyomtatási_terület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Költségbecslés</dc:title>
  <dc:subject>költségkiírás</dc:subject>
  <dc:creator>Mediodom</dc:creator>
  <cp:lastModifiedBy>Ferencz Krisztina</cp:lastModifiedBy>
  <cp:lastPrinted>2021-03-01T17:29:42Z</cp:lastPrinted>
  <dcterms:created xsi:type="dcterms:W3CDTF">2013-08-15T09:07:40Z</dcterms:created>
  <dcterms:modified xsi:type="dcterms:W3CDTF">2022-03-28T11:39:18Z</dcterms:modified>
</cp:coreProperties>
</file>